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Admin\AppData\Local\Temp\Rar$DIa3716.4360\"/>
    </mc:Choice>
  </mc:AlternateContent>
  <xr:revisionPtr revIDLastSave="0" documentId="13_ncr:1_{07923E75-21F3-4748-A568-2630A31D35A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без учета счетов бюджета (2)" sheetId="1" r:id="rId1"/>
  </sheets>
  <definedNames>
    <definedName name="_xlnm.Print_Area" localSheetId="0">'без учета счетов бюджета (2)'!$A$1:$K$90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2" i="1" l="1"/>
  <c r="G72" i="1"/>
  <c r="F72" i="1"/>
  <c r="H40" i="1" l="1"/>
  <c r="G40" i="1"/>
  <c r="F40" i="1"/>
  <c r="F23" i="1"/>
  <c r="F22" i="1" s="1"/>
  <c r="F25" i="1"/>
  <c r="H42" i="1" l="1"/>
  <c r="G42" i="1"/>
  <c r="F32" i="1"/>
  <c r="H65" i="1" l="1"/>
  <c r="G65" i="1"/>
  <c r="F65" i="1"/>
  <c r="F67" i="1"/>
  <c r="G67" i="1"/>
  <c r="H67" i="1"/>
  <c r="H81" i="1"/>
  <c r="G81" i="1"/>
  <c r="F81" i="1"/>
  <c r="F83" i="1" l="1"/>
  <c r="G83" i="1"/>
  <c r="H83" i="1"/>
  <c r="H85" i="1"/>
  <c r="G85" i="1"/>
  <c r="F85" i="1"/>
  <c r="H79" i="1"/>
  <c r="G79" i="1"/>
  <c r="F79" i="1"/>
  <c r="H75" i="1"/>
  <c r="G75" i="1"/>
  <c r="F75" i="1"/>
  <c r="H69" i="1"/>
  <c r="G69" i="1"/>
  <c r="F69" i="1"/>
  <c r="H61" i="1"/>
  <c r="G61" i="1"/>
  <c r="F61" i="1"/>
  <c r="H57" i="1"/>
  <c r="G57" i="1"/>
  <c r="F57" i="1"/>
  <c r="H45" i="1"/>
  <c r="G45" i="1"/>
  <c r="F45" i="1"/>
  <c r="F48" i="1"/>
  <c r="G48" i="1"/>
  <c r="H48" i="1"/>
  <c r="H54" i="1"/>
  <c r="G54" i="1"/>
  <c r="F54" i="1"/>
  <c r="H52" i="1"/>
  <c r="G52" i="1"/>
  <c r="F52" i="1"/>
  <c r="G56" i="1" l="1"/>
  <c r="F74" i="1"/>
  <c r="G74" i="1"/>
  <c r="H74" i="1"/>
  <c r="H28" i="1"/>
  <c r="G28" i="1"/>
  <c r="F28" i="1"/>
  <c r="H88" i="1"/>
  <c r="H87" i="1" s="1"/>
  <c r="G88" i="1"/>
  <c r="G87" i="1" s="1"/>
  <c r="F88" i="1"/>
  <c r="F87" i="1" s="1"/>
  <c r="H77" i="1"/>
  <c r="G77" i="1"/>
  <c r="F77" i="1"/>
  <c r="H63" i="1"/>
  <c r="H56" i="1" s="1"/>
  <c r="G63" i="1"/>
  <c r="F63" i="1"/>
  <c r="F56" i="1" s="1"/>
  <c r="H50" i="1"/>
  <c r="H44" i="1" s="1"/>
  <c r="G50" i="1"/>
  <c r="G44" i="1" s="1"/>
  <c r="F50" i="1"/>
  <c r="F44" i="1" s="1"/>
  <c r="F42" i="1"/>
  <c r="H36" i="1"/>
  <c r="G36" i="1"/>
  <c r="F36" i="1"/>
  <c r="H32" i="1"/>
  <c r="G32" i="1"/>
  <c r="H38" i="1"/>
  <c r="G38" i="1"/>
  <c r="F38" i="1"/>
  <c r="H34" i="1"/>
  <c r="G34" i="1"/>
  <c r="F34" i="1"/>
  <c r="H30" i="1"/>
  <c r="G30" i="1"/>
  <c r="F30" i="1"/>
  <c r="H20" i="1"/>
  <c r="G20" i="1"/>
  <c r="F27" i="1" l="1"/>
  <c r="F18" i="1" s="1"/>
  <c r="H27" i="1"/>
  <c r="H18" i="1" s="1"/>
  <c r="H90" i="1" s="1"/>
  <c r="G27" i="1"/>
  <c r="G18" i="1"/>
  <c r="G90" i="1" s="1"/>
  <c r="F20" i="1"/>
  <c r="F90" i="1" l="1"/>
</calcChain>
</file>

<file path=xl/sharedStrings.xml><?xml version="1.0" encoding="utf-8"?>
<sst xmlns="http://schemas.openxmlformats.org/spreadsheetml/2006/main" count="256" uniqueCount="118">
  <si>
    <t>Приложение № 5</t>
  </si>
  <si>
    <t>к решению Собрания депутатов</t>
  </si>
  <si>
    <t>Звениговского муниципального района</t>
  </si>
  <si>
    <t xml:space="preserve"> Республики Марий Эл на 2024 год</t>
  </si>
  <si>
    <t>и на плановый период 2025 и 2026 годов"</t>
  </si>
  <si>
    <t>Р А С П Р Е Д Е Л Е Н И Е</t>
  </si>
  <si>
    <t>бюджетных ассигнований по целевым статьям</t>
  </si>
  <si>
    <t>(муниципальным программам и непрограммным направлениям деятельности),</t>
  </si>
  <si>
    <t xml:space="preserve">группам видов расходов, разделам, подразделам классификации расходов бюджета </t>
  </si>
  <si>
    <t>тыс.рублей</t>
  </si>
  <si>
    <t>Наименование показателя</t>
  </si>
  <si>
    <t>ЦС</t>
  </si>
  <si>
    <t>ВР</t>
  </si>
  <si>
    <t>Рз</t>
  </si>
  <si>
    <t>ПР</t>
  </si>
  <si>
    <t>Муниципальный проект  "Формирование современной городской среды"</t>
  </si>
  <si>
    <t>Поддержка муниципальных программ формирования современной городской среды</t>
  </si>
  <si>
    <t>Закупка товаров, работ и услуг для обеспечения государственных (муниципальных) нужд</t>
  </si>
  <si>
    <t>200</t>
  </si>
  <si>
    <t>05</t>
  </si>
  <si>
    <t>03</t>
  </si>
  <si>
    <t>02</t>
  </si>
  <si>
    <t>Комплекс процессных мероприятий «Безопасность жизнедеятельности поселения»</t>
  </si>
  <si>
    <t>Осуществление мероприятий в области обеспечения первичных мер пожарной безопасности</t>
  </si>
  <si>
    <t>10</t>
  </si>
  <si>
    <t xml:space="preserve">Осуществление целевых мероприятий в отношении автомобильных дорог общего пользования местного значения </t>
  </si>
  <si>
    <t>04</t>
  </si>
  <si>
    <t>09</t>
  </si>
  <si>
    <t>Капитальный ремонт и ремонт автомобильных дорог общего пользования местного значения  и искусственных сооружений на них</t>
  </si>
  <si>
    <t>Содержание автомобильных дорог общего пользования местного значения и искусственных сооружений на них</t>
  </si>
  <si>
    <t>Осуществление целевых мероприятий в отношении автомобильных дорог общего пользования местного значения (софинансирование)</t>
  </si>
  <si>
    <t>Капитальный ремонт и ремонт автомобильных дорог общего пользования местного значения  и искусственных сооружений на них (софинансирование)</t>
  </si>
  <si>
    <t>Осуществление целевых мероприятий в отношении автомобильных дорог общего пользования местного значения</t>
  </si>
  <si>
    <t>Иные бюджетные ассигнования</t>
  </si>
  <si>
    <t>01</t>
  </si>
  <si>
    <t>11</t>
  </si>
  <si>
    <t>Комплекс процессных мероприятий "Благоустройство территории поселения"</t>
  </si>
  <si>
    <t>Озеленение территорий</t>
  </si>
  <si>
    <t>Организация ритуальных услуг и содержание мест захоронения</t>
  </si>
  <si>
    <t>Прочие мероприятия по благоустройству территории поселения</t>
  </si>
  <si>
    <t>Комплекс процессных мероприятий "Обеспечение деятельности  администрации"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</si>
  <si>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</si>
  <si>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</si>
  <si>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</si>
  <si>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800</t>
  </si>
  <si>
    <t>Глава местной администрации (исполнительно - распорядительного органа муниципального образования)</t>
  </si>
  <si>
    <t>Резервные фонды местных администраций</t>
  </si>
  <si>
    <t>Содержание имущества казны</t>
  </si>
  <si>
    <t>13</t>
  </si>
  <si>
    <t>Выполнение других общегосударственных обязательств поселения</t>
  </si>
  <si>
    <t>Комплекс процессных мероприятий "Развитие жилищной и коммунальной инфраструктуры"</t>
  </si>
  <si>
    <t>Взносы на капитальный ремонт общего имущества в многоквартирных  домах собственником жилого помещения многоквартирного дома</t>
  </si>
  <si>
    <t>Мероприятия в области коммунального хозяйства</t>
  </si>
  <si>
    <t>А140726520</t>
  </si>
  <si>
    <t>Снос аварийного жилищного фонда</t>
  </si>
  <si>
    <t>Комплекс процессных мероприятий "Развитие на территории поселения физической культуры и массового спорта"</t>
  </si>
  <si>
    <t>Содержание и обеспечение деятельности организации физической культуры и спорта</t>
  </si>
  <si>
    <t xml:space="preserve">Пенсии за выслугу лет лицам, замещавшим должности муниципальной службы </t>
  </si>
  <si>
    <t>Социальное обеспечение и иные выплаты населению</t>
  </si>
  <si>
    <t>300</t>
  </si>
  <si>
    <t>Условно утверждаемые расходы</t>
  </si>
  <si>
    <t>9990026150</t>
  </si>
  <si>
    <t>ИТОГО РАСХОДОВ</t>
  </si>
  <si>
    <t>Организация сбора и вывоза бытовых отходов и мусора</t>
  </si>
  <si>
    <t xml:space="preserve">Формирование системы документов территориального планирования </t>
  </si>
  <si>
    <t>12</t>
  </si>
  <si>
    <t>Непрограммные расходы</t>
  </si>
  <si>
    <t>9990000000</t>
  </si>
  <si>
    <t>Организация освещения улиц в населенных пунктах поселения</t>
  </si>
  <si>
    <t>С140526810</t>
  </si>
  <si>
    <t>С140726530</t>
  </si>
  <si>
    <t>"О бюджете Кокшайского сельского поселения</t>
  </si>
  <si>
    <t xml:space="preserve">Кокшайского сельского поселения Звениговского муниципального района Республики Марий Эл </t>
  </si>
  <si>
    <t>Муниципальная программа «Развитие территории Кокшайского сельского поселения Звениговского района Республики Марий Эл на 2022-2030 годы»</t>
  </si>
  <si>
    <t>Г100000000</t>
  </si>
  <si>
    <t>Г110200000</t>
  </si>
  <si>
    <t>Г110226880</t>
  </si>
  <si>
    <t>Г140400000</t>
  </si>
  <si>
    <t>Г140426700</t>
  </si>
  <si>
    <t>Г140426701</t>
  </si>
  <si>
    <t>Г140426710</t>
  </si>
  <si>
    <t>Г140426711</t>
  </si>
  <si>
    <t>Г140426730</t>
  </si>
  <si>
    <t>Г140500000</t>
  </si>
  <si>
    <t>Г140526800</t>
  </si>
  <si>
    <t>Г140526820</t>
  </si>
  <si>
    <t>Г140526830</t>
  </si>
  <si>
    <t>Г140526850</t>
  </si>
  <si>
    <t>Г140600000</t>
  </si>
  <si>
    <t>Г140626020</t>
  </si>
  <si>
    <t>Г140626030</t>
  </si>
  <si>
    <t>Г140626050</t>
  </si>
  <si>
    <t>Г140626080</t>
  </si>
  <si>
    <t>Г140700000</t>
  </si>
  <si>
    <t>Г140726520</t>
  </si>
  <si>
    <t>Г101000000</t>
  </si>
  <si>
    <t>Г101012010</t>
  </si>
  <si>
    <t>Г140426600</t>
  </si>
  <si>
    <t>Г140626070</t>
  </si>
  <si>
    <t>Г140626110</t>
  </si>
  <si>
    <t>Г140726530</t>
  </si>
  <si>
    <t>Г140800000</t>
  </si>
  <si>
    <t>Г140826130</t>
  </si>
  <si>
    <t>Г1404S0250</t>
  </si>
  <si>
    <t>на 2024 год и плановый период 2025 и 2026 годов</t>
  </si>
  <si>
    <t>Г140726100</t>
  </si>
  <si>
    <t>Муниципальный проект  "Реализация проектов и программ развития территории поселения, основанных на местных инициативах"</t>
  </si>
  <si>
    <t>Г120100000</t>
  </si>
  <si>
    <t>Реализация проектов и программ развития территорий муниципальных образований в Республики Марий Эл, основанных на местных инициативах ("Мы помним, мы гордимся" - реконструкция обелиска участникам Великой Отечественной войны 1941-1945 годов в дер. Шимшурга") за счет средств инициативных платежей</t>
  </si>
  <si>
    <t>Г1201И0016</t>
  </si>
  <si>
    <t>Реализация проектов и программ развития территорий муниципальных образований в Республике Марий Эл, основанных на местных инициативах ("Мы помним, мы гордимся" - реконструкция обелиска участникам Великой Отечественной войны 1941-1945 годов в дер. Шимшурга")</t>
  </si>
  <si>
    <t>Г1201S0016</t>
  </si>
  <si>
    <t>Расчистка автомобильных дорог общего пользования от снега и мусора за счет финансовой помощи из бюджета Звениговского района</t>
  </si>
  <si>
    <t>Г140426731</t>
  </si>
  <si>
    <t>Осуществление первичного воинского учета органами местного самоуправления поселений,муниципальных и городских округов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</si>
  <si>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</si>
  <si>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Г140651180</t>
  </si>
  <si>
    <t xml:space="preserve"> от 15 декабря 2023 года № 243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</si>
</sst>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>
    <font>
      <sz val="11"/>
      <name val="Calibri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color rgb="FF000000"/>
      <name val="Arial CYR"/>
    </font>
    <font>
      <sz val="14"/>
      <color theme="1"/>
      <name val="Times New Roman"/>
      <family val="1"/>
      <charset val="204"/>
    </font>
    <font>
      <sz val="14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4">
      <alignment vertical="top" wrapText="1"/>
    </xf>
  </cellStyleXfs>
  <cellXfs count="54">
    <xf numFmtId="0" fontId="0" fillId="0" borderId="0" xfId="0"/>
    <xf numFmtId="49" fontId="1" fillId="3" borderId="0" xfId="0" applyNumberFormat="1" applyFont="1" applyFill="1" applyAlignment="1">
      <alignment horizontal="left" vertical="center" wrapText="1"/>
    </xf>
    <xf numFmtId="0" fontId="1" fillId="3" borderId="0" xfId="0" applyFont="1" applyFill="1" applyAlignment="1">
      <alignment horizontal="justify" vertical="center" wrapText="1"/>
    </xf>
    <xf numFmtId="49" fontId="2" fillId="0" borderId="0" xfId="0" applyNumberFormat="1" applyFont="1" applyAlignment="1">
      <alignment horizontal="center" vertical="center" shrinkToFit="1"/>
    </xf>
    <xf numFmtId="49" fontId="1" fillId="3" borderId="0" xfId="0" applyNumberFormat="1" applyFont="1" applyFill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 shrinkToFit="1"/>
    </xf>
    <xf numFmtId="0" fontId="2" fillId="0" borderId="0" xfId="1" applyFont="1" applyBorder="1" applyAlignment="1">
      <alignment horizontal="justify" vertical="center" wrapText="1"/>
    </xf>
    <xf numFmtId="0" fontId="2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49" fontId="1" fillId="2" borderId="0" xfId="0" applyNumberFormat="1" applyFont="1" applyFill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3" borderId="0" xfId="0" applyFont="1" applyFill="1" applyAlignment="1">
      <alignment vertical="center" wrapText="1"/>
    </xf>
    <xf numFmtId="165" fontId="2" fillId="2" borderId="0" xfId="0" applyNumberFormat="1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" borderId="0" xfId="0" applyFont="1" applyFill="1" applyAlignment="1">
      <alignment horizontal="justify" vertical="center" wrapText="1"/>
    </xf>
    <xf numFmtId="164" fontId="2" fillId="5" borderId="0" xfId="0" applyNumberFormat="1" applyFont="1" applyFill="1" applyAlignment="1">
      <alignment horizontal="center" vertical="center" wrapText="1"/>
    </xf>
    <xf numFmtId="0" fontId="1" fillId="3" borderId="0" xfId="0" applyFont="1" applyFill="1" applyAlignment="1">
      <alignment horizontal="justify" vertical="center"/>
    </xf>
    <xf numFmtId="164" fontId="1" fillId="5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2" fillId="5" borderId="0" xfId="0" applyNumberFormat="1" applyFont="1" applyFill="1" applyAlignment="1">
      <alignment horizontal="center" vertical="center" shrinkToFi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3" borderId="0" xfId="0" applyNumberFormat="1" applyFont="1" applyFill="1" applyAlignment="1">
      <alignment horizontal="center" vertical="center" shrinkToFit="1"/>
    </xf>
    <xf numFmtId="0" fontId="1" fillId="5" borderId="0" xfId="0" applyFont="1" applyFill="1" applyAlignment="1">
      <alignment horizontal="center" vertical="center"/>
    </xf>
    <xf numFmtId="164" fontId="2" fillId="4" borderId="0" xfId="0" applyNumberFormat="1" applyFont="1" applyFill="1" applyAlignment="1">
      <alignment horizontal="center" vertical="center" wrapText="1"/>
    </xf>
    <xf numFmtId="164" fontId="1" fillId="4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2" fillId="3" borderId="0" xfId="0" applyFont="1" applyFill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65" fontId="5" fillId="5" borderId="0" xfId="0" applyNumberFormat="1" applyFont="1" applyFill="1" applyAlignment="1">
      <alignment horizontal="center" vertical="center" shrinkToFit="1"/>
    </xf>
    <xf numFmtId="0" fontId="2" fillId="0" borderId="0" xfId="0" applyFont="1" applyAlignment="1">
      <alignment vertical="top" wrapText="1"/>
    </xf>
    <xf numFmtId="1" fontId="2" fillId="0" borderId="0" xfId="0" applyNumberFormat="1" applyFont="1" applyAlignment="1">
      <alignment horizontal="center" vertical="center" shrinkToFi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5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 vertical="center" wrapText="1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2" borderId="0" xfId="0" applyFont="1" applyFill="1" applyAlignment="1">
      <alignment horizontal="center"/>
    </xf>
  </cellXfs>
  <cellStyles count="2">
    <cellStyle name="xl61" xfId="1" xr:uid="{00000000-0005-0000-0000-000000000000}"/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0"/>
  <sheetViews>
    <sheetView tabSelected="1" topLeftCell="A3" workbookViewId="0">
      <selection activeCell="A11" sqref="A11:H11"/>
    </sheetView>
  </sheetViews>
  <sheetFormatPr defaultColWidth="9.140625" defaultRowHeight="18.75"/>
  <cols>
    <col min="1" max="1" width="79.7109375" style="33" customWidth="1"/>
    <col min="2" max="2" width="16.85546875" style="33" customWidth="1"/>
    <col min="3" max="3" width="7.85546875" style="33" customWidth="1"/>
    <col min="4" max="4" width="6.85546875" style="33" customWidth="1"/>
    <col min="5" max="5" width="7" style="33" customWidth="1"/>
    <col min="6" max="6" width="18.5703125" style="33" customWidth="1"/>
    <col min="7" max="7" width="18.7109375" style="33" customWidth="1"/>
    <col min="8" max="8" width="17.28515625" style="33" customWidth="1"/>
    <col min="9" max="16384" width="9.140625" style="33"/>
  </cols>
  <sheetData>
    <row r="1" spans="1:8" ht="18.75" customHeight="1">
      <c r="A1" s="7"/>
      <c r="B1" s="48" t="s">
        <v>0</v>
      </c>
      <c r="C1" s="48"/>
      <c r="D1" s="48"/>
      <c r="E1" s="48"/>
      <c r="F1" s="48"/>
      <c r="G1" s="48"/>
      <c r="H1" s="48"/>
    </row>
    <row r="2" spans="1:8" ht="18.75" customHeight="1">
      <c r="A2" s="7"/>
      <c r="B2" s="48" t="s">
        <v>1</v>
      </c>
      <c r="C2" s="48"/>
      <c r="D2" s="48"/>
      <c r="E2" s="48"/>
      <c r="F2" s="48"/>
      <c r="G2" s="48"/>
      <c r="H2" s="48"/>
    </row>
    <row r="3" spans="1:8" ht="18.75" customHeight="1">
      <c r="A3" s="7"/>
      <c r="B3" s="48" t="s">
        <v>71</v>
      </c>
      <c r="C3" s="48"/>
      <c r="D3" s="48"/>
      <c r="E3" s="48"/>
      <c r="F3" s="48"/>
      <c r="G3" s="48"/>
      <c r="H3" s="48"/>
    </row>
    <row r="4" spans="1:8" ht="18.75" customHeight="1">
      <c r="A4" s="7"/>
      <c r="B4" s="49" t="s">
        <v>2</v>
      </c>
      <c r="C4" s="49"/>
      <c r="D4" s="49"/>
      <c r="E4" s="49"/>
      <c r="F4" s="49"/>
      <c r="G4" s="49"/>
      <c r="H4" s="49"/>
    </row>
    <row r="5" spans="1:8" ht="18.75" customHeight="1">
      <c r="A5" s="7"/>
      <c r="B5" s="48" t="s">
        <v>3</v>
      </c>
      <c r="C5" s="48"/>
      <c r="D5" s="48"/>
      <c r="E5" s="48"/>
      <c r="F5" s="48"/>
      <c r="G5" s="48"/>
      <c r="H5" s="48"/>
    </row>
    <row r="6" spans="1:8" ht="18.75" customHeight="1">
      <c r="A6" s="7"/>
      <c r="B6" s="48" t="s">
        <v>4</v>
      </c>
      <c r="C6" s="48"/>
      <c r="D6" s="48"/>
      <c r="E6" s="48"/>
      <c r="F6" s="48"/>
      <c r="G6" s="48"/>
      <c r="H6" s="48"/>
    </row>
    <row r="7" spans="1:8" ht="18.75" customHeight="1">
      <c r="A7" s="7"/>
      <c r="B7" s="48" t="s">
        <v>117</v>
      </c>
      <c r="C7" s="48"/>
      <c r="D7" s="48"/>
      <c r="E7" s="48"/>
      <c r="F7" s="48"/>
      <c r="G7" s="48"/>
      <c r="H7" s="48"/>
    </row>
    <row r="8" spans="1:8">
      <c r="A8" s="7"/>
      <c r="B8" s="7"/>
      <c r="C8" s="7"/>
      <c r="D8" s="7"/>
      <c r="E8" s="7"/>
      <c r="F8" s="7"/>
    </row>
    <row r="9" spans="1:8" ht="18.75" customHeight="1">
      <c r="A9" s="45" t="s">
        <v>5</v>
      </c>
      <c r="B9" s="45"/>
      <c r="C9" s="45"/>
      <c r="D9" s="45"/>
      <c r="E9" s="45"/>
      <c r="F9" s="45"/>
      <c r="G9" s="45"/>
      <c r="H9" s="45"/>
    </row>
    <row r="10" spans="1:8" ht="18.75" customHeight="1">
      <c r="A10" s="45" t="s">
        <v>6</v>
      </c>
      <c r="B10" s="45"/>
      <c r="C10" s="45"/>
      <c r="D10" s="45"/>
      <c r="E10" s="45"/>
      <c r="F10" s="45"/>
      <c r="G10" s="45"/>
      <c r="H10" s="45"/>
    </row>
    <row r="11" spans="1:8" ht="15.75" customHeight="1">
      <c r="A11" s="45" t="s">
        <v>7</v>
      </c>
      <c r="B11" s="45"/>
      <c r="C11" s="45"/>
      <c r="D11" s="45"/>
      <c r="E11" s="45"/>
      <c r="F11" s="45"/>
      <c r="G11" s="45"/>
      <c r="H11" s="45"/>
    </row>
    <row r="12" spans="1:8" ht="18.75" customHeight="1">
      <c r="A12" s="53" t="s">
        <v>8</v>
      </c>
      <c r="B12" s="53"/>
      <c r="C12" s="53"/>
      <c r="D12" s="53"/>
      <c r="E12" s="53"/>
      <c r="F12" s="53"/>
      <c r="G12" s="53"/>
      <c r="H12" s="53"/>
    </row>
    <row r="13" spans="1:8" ht="20.25" customHeight="1">
      <c r="A13" s="53" t="s">
        <v>72</v>
      </c>
      <c r="B13" s="53"/>
      <c r="C13" s="53"/>
      <c r="D13" s="53"/>
      <c r="E13" s="53"/>
      <c r="F13" s="53"/>
      <c r="G13" s="53"/>
      <c r="H13" s="53"/>
    </row>
    <row r="14" spans="1:8" s="34" customFormat="1" ht="20.25" customHeight="1">
      <c r="A14" s="53" t="s">
        <v>104</v>
      </c>
      <c r="B14" s="53"/>
      <c r="C14" s="53"/>
      <c r="D14" s="53"/>
      <c r="E14" s="53"/>
      <c r="F14" s="53"/>
      <c r="G14" s="53"/>
      <c r="H14" s="53"/>
    </row>
    <row r="15" spans="1:8" ht="22.5" customHeight="1">
      <c r="A15" s="50" t="s">
        <v>9</v>
      </c>
      <c r="B15" s="51"/>
      <c r="C15" s="51"/>
      <c r="D15" s="51"/>
      <c r="E15" s="51"/>
      <c r="F15" s="51"/>
      <c r="G15" s="51"/>
      <c r="H15" s="52"/>
    </row>
    <row r="16" spans="1:8" ht="26.25" customHeight="1">
      <c r="A16" s="46" t="s">
        <v>10</v>
      </c>
      <c r="B16" s="46" t="s">
        <v>11</v>
      </c>
      <c r="C16" s="46" t="s">
        <v>12</v>
      </c>
      <c r="D16" s="46" t="s">
        <v>13</v>
      </c>
      <c r="E16" s="46" t="s">
        <v>14</v>
      </c>
      <c r="F16" s="46">
        <v>2024</v>
      </c>
      <c r="G16" s="46">
        <v>2025</v>
      </c>
      <c r="H16" s="46">
        <v>2026</v>
      </c>
    </row>
    <row r="17" spans="1:8">
      <c r="A17" s="47"/>
      <c r="B17" s="47"/>
      <c r="C17" s="47"/>
      <c r="D17" s="47"/>
      <c r="E17" s="47"/>
      <c r="F17" s="47"/>
      <c r="G17" s="47"/>
      <c r="H17" s="47"/>
    </row>
    <row r="18" spans="1:8" ht="54" customHeight="1">
      <c r="A18" s="8" t="s">
        <v>73</v>
      </c>
      <c r="B18" s="9" t="s">
        <v>74</v>
      </c>
      <c r="C18" s="10"/>
      <c r="D18" s="10"/>
      <c r="E18" s="10"/>
      <c r="F18" s="11">
        <f>F19+F27+F44+F56+F74+F83+F85+F88+F22</f>
        <v>12513.216</v>
      </c>
      <c r="G18" s="11">
        <f>G19+G27+G44+G56+G74+G83+G85+G88</f>
        <v>7738.054000000001</v>
      </c>
      <c r="H18" s="11">
        <f>H19+H27+H44+H56+H74+H83+H85+H88</f>
        <v>7931.7260000000006</v>
      </c>
    </row>
    <row r="19" spans="1:8" ht="37.5" hidden="1">
      <c r="A19" s="12" t="s">
        <v>15</v>
      </c>
      <c r="B19" s="5" t="s">
        <v>75</v>
      </c>
      <c r="C19" s="10"/>
      <c r="D19" s="3"/>
      <c r="E19" s="3"/>
      <c r="F19" s="11">
        <v>0</v>
      </c>
      <c r="G19" s="11">
        <v>0</v>
      </c>
      <c r="H19" s="11">
        <v>0</v>
      </c>
    </row>
    <row r="20" spans="1:8" ht="43.5" hidden="1" customHeight="1">
      <c r="A20" s="13" t="s">
        <v>16</v>
      </c>
      <c r="B20" s="5" t="s">
        <v>76</v>
      </c>
      <c r="C20" s="9"/>
      <c r="D20" s="3"/>
      <c r="E20" s="3"/>
      <c r="F20" s="14">
        <f>F21</f>
        <v>0</v>
      </c>
      <c r="G20" s="15">
        <f>G21</f>
        <v>0</v>
      </c>
      <c r="H20" s="15">
        <f>H21</f>
        <v>0</v>
      </c>
    </row>
    <row r="21" spans="1:8" ht="37.5" hidden="1">
      <c r="A21" s="16" t="s">
        <v>17</v>
      </c>
      <c r="B21" s="5" t="s">
        <v>76</v>
      </c>
      <c r="C21" s="9" t="s">
        <v>18</v>
      </c>
      <c r="D21" s="3" t="s">
        <v>19</v>
      </c>
      <c r="E21" s="3" t="s">
        <v>20</v>
      </c>
      <c r="F21" s="14"/>
      <c r="G21" s="15"/>
      <c r="H21" s="15"/>
    </row>
    <row r="22" spans="1:8" ht="56.25">
      <c r="A22" s="12" t="s">
        <v>106</v>
      </c>
      <c r="B22" s="5" t="s">
        <v>107</v>
      </c>
      <c r="C22" s="9"/>
      <c r="D22" s="3"/>
      <c r="E22" s="3"/>
      <c r="F22" s="14">
        <f>F23+F25</f>
        <v>947.89200000000005</v>
      </c>
      <c r="G22" s="17">
        <v>0</v>
      </c>
      <c r="H22" s="17">
        <v>0</v>
      </c>
    </row>
    <row r="23" spans="1:8" ht="112.5">
      <c r="A23" s="35" t="s">
        <v>108</v>
      </c>
      <c r="B23" s="36" t="s">
        <v>109</v>
      </c>
      <c r="C23" s="9"/>
      <c r="D23" s="3"/>
      <c r="E23" s="3"/>
      <c r="F23" s="14">
        <f>F24</f>
        <v>70</v>
      </c>
      <c r="G23" s="17">
        <v>0</v>
      </c>
      <c r="H23" s="17">
        <v>0</v>
      </c>
    </row>
    <row r="24" spans="1:8" ht="37.5">
      <c r="A24" s="37" t="s">
        <v>17</v>
      </c>
      <c r="B24" s="36" t="s">
        <v>109</v>
      </c>
      <c r="C24" s="9" t="s">
        <v>18</v>
      </c>
      <c r="D24" s="3" t="s">
        <v>26</v>
      </c>
      <c r="E24" s="3" t="s">
        <v>65</v>
      </c>
      <c r="F24" s="14">
        <v>70</v>
      </c>
      <c r="G24" s="17">
        <v>0</v>
      </c>
      <c r="H24" s="17">
        <v>0</v>
      </c>
    </row>
    <row r="25" spans="1:8" ht="93.75">
      <c r="A25" s="22" t="s">
        <v>110</v>
      </c>
      <c r="B25" s="36" t="s">
        <v>111</v>
      </c>
      <c r="C25" s="9"/>
      <c r="D25" s="3"/>
      <c r="E25" s="3"/>
      <c r="F25" s="14">
        <f>F26</f>
        <v>877.89200000000005</v>
      </c>
      <c r="G25" s="17">
        <v>0</v>
      </c>
      <c r="H25" s="17">
        <v>0</v>
      </c>
    </row>
    <row r="26" spans="1:8" ht="37.5">
      <c r="A26" s="37" t="s">
        <v>17</v>
      </c>
      <c r="B26" s="36" t="s">
        <v>111</v>
      </c>
      <c r="C26" s="9" t="s">
        <v>18</v>
      </c>
      <c r="D26" s="3" t="s">
        <v>26</v>
      </c>
      <c r="E26" s="3" t="s">
        <v>65</v>
      </c>
      <c r="F26" s="38">
        <v>877.89200000000005</v>
      </c>
      <c r="G26" s="17">
        <v>0</v>
      </c>
      <c r="H26" s="17">
        <v>0</v>
      </c>
    </row>
    <row r="27" spans="1:8" ht="37.5">
      <c r="A27" s="1" t="s">
        <v>22</v>
      </c>
      <c r="B27" s="3" t="s">
        <v>77</v>
      </c>
      <c r="C27" s="10"/>
      <c r="D27" s="10"/>
      <c r="E27" s="10"/>
      <c r="F27" s="17">
        <f>F28+F30+F34+F38+F32+F36+F42+F40</f>
        <v>5098.491</v>
      </c>
      <c r="G27" s="17">
        <f>G28+G30+G34+G38+G32+G36+G42+G40</f>
        <v>1425.7170000000001</v>
      </c>
      <c r="H27" s="17">
        <f>H28+H30+H34+H38+H32+H36+H42+H40</f>
        <v>1549.124</v>
      </c>
    </row>
    <row r="28" spans="1:8" ht="37.5">
      <c r="A28" s="13" t="s">
        <v>23</v>
      </c>
      <c r="B28" s="3" t="s">
        <v>97</v>
      </c>
      <c r="C28" s="10"/>
      <c r="D28" s="10"/>
      <c r="E28" s="10"/>
      <c r="F28" s="17">
        <f>F29</f>
        <v>360</v>
      </c>
      <c r="G28" s="17">
        <f t="shared" ref="G28:H28" si="0">G29</f>
        <v>100</v>
      </c>
      <c r="H28" s="17">
        <f t="shared" si="0"/>
        <v>100</v>
      </c>
    </row>
    <row r="29" spans="1:8" ht="37.5">
      <c r="A29" s="13" t="s">
        <v>17</v>
      </c>
      <c r="B29" s="3" t="s">
        <v>97</v>
      </c>
      <c r="C29" s="5" t="s">
        <v>18</v>
      </c>
      <c r="D29" s="5" t="s">
        <v>20</v>
      </c>
      <c r="E29" s="5" t="s">
        <v>24</v>
      </c>
      <c r="F29" s="17">
        <v>360</v>
      </c>
      <c r="G29" s="17">
        <v>100</v>
      </c>
      <c r="H29" s="17">
        <v>100</v>
      </c>
    </row>
    <row r="30" spans="1:8" ht="43.5" customHeight="1">
      <c r="A30" s="18" t="s">
        <v>25</v>
      </c>
      <c r="B30" s="3" t="s">
        <v>78</v>
      </c>
      <c r="C30" s="10"/>
      <c r="D30" s="10"/>
      <c r="E30" s="10"/>
      <c r="F30" s="17">
        <f>F31</f>
        <v>249.411</v>
      </c>
      <c r="G30" s="19">
        <f>G31</f>
        <v>266.63400000000001</v>
      </c>
      <c r="H30" s="19">
        <f>H31</f>
        <v>273.96499999999997</v>
      </c>
    </row>
    <row r="31" spans="1:8" ht="55.5" customHeight="1">
      <c r="A31" s="13" t="s">
        <v>17</v>
      </c>
      <c r="B31" s="3" t="s">
        <v>78</v>
      </c>
      <c r="C31" s="10">
        <v>200</v>
      </c>
      <c r="D31" s="20" t="s">
        <v>26</v>
      </c>
      <c r="E31" s="20" t="s">
        <v>27</v>
      </c>
      <c r="F31" s="17">
        <v>249.411</v>
      </c>
      <c r="G31" s="17">
        <v>266.63400000000001</v>
      </c>
      <c r="H31" s="17">
        <v>273.96499999999997</v>
      </c>
    </row>
    <row r="32" spans="1:8" ht="55.5" customHeight="1">
      <c r="A32" s="18" t="s">
        <v>30</v>
      </c>
      <c r="B32" s="3" t="s">
        <v>79</v>
      </c>
      <c r="C32" s="10"/>
      <c r="D32" s="20"/>
      <c r="E32" s="20"/>
      <c r="F32" s="17">
        <f>F33</f>
        <v>5.0910000000000002</v>
      </c>
      <c r="G32" s="19">
        <f>G33</f>
        <v>5.3319999999999999</v>
      </c>
      <c r="H32" s="19">
        <f>H33</f>
        <v>5.4790000000000001</v>
      </c>
    </row>
    <row r="33" spans="1:8" ht="55.5" customHeight="1">
      <c r="A33" s="13" t="s">
        <v>17</v>
      </c>
      <c r="B33" s="3" t="s">
        <v>79</v>
      </c>
      <c r="C33" s="10">
        <v>200</v>
      </c>
      <c r="D33" s="20" t="s">
        <v>26</v>
      </c>
      <c r="E33" s="20" t="s">
        <v>27</v>
      </c>
      <c r="F33" s="17">
        <v>5.0910000000000002</v>
      </c>
      <c r="G33" s="19">
        <v>5.3319999999999999</v>
      </c>
      <c r="H33" s="19">
        <v>5.4790000000000001</v>
      </c>
    </row>
    <row r="34" spans="1:8" ht="56.25">
      <c r="A34" s="18" t="s">
        <v>28</v>
      </c>
      <c r="B34" s="3" t="s">
        <v>80</v>
      </c>
      <c r="C34" s="10"/>
      <c r="D34" s="10"/>
      <c r="E34" s="10"/>
      <c r="F34" s="17">
        <f>F35</f>
        <v>579.51</v>
      </c>
      <c r="G34" s="19">
        <f>G35</f>
        <v>622.62</v>
      </c>
      <c r="H34" s="19">
        <f>H35</f>
        <v>639.46100000000001</v>
      </c>
    </row>
    <row r="35" spans="1:8" ht="37.5">
      <c r="A35" s="13" t="s">
        <v>17</v>
      </c>
      <c r="B35" s="3" t="s">
        <v>80</v>
      </c>
      <c r="C35" s="10">
        <v>200</v>
      </c>
      <c r="D35" s="20" t="s">
        <v>26</v>
      </c>
      <c r="E35" s="20" t="s">
        <v>27</v>
      </c>
      <c r="F35" s="17">
        <v>579.51</v>
      </c>
      <c r="G35" s="19">
        <v>622.62</v>
      </c>
      <c r="H35" s="19">
        <v>639.46100000000001</v>
      </c>
    </row>
    <row r="36" spans="1:8" ht="54" customHeight="1">
      <c r="A36" s="18" t="s">
        <v>31</v>
      </c>
      <c r="B36" s="3" t="s">
        <v>81</v>
      </c>
      <c r="C36" s="10"/>
      <c r="D36" s="20"/>
      <c r="E36" s="20"/>
      <c r="F36" s="17">
        <f>F37</f>
        <v>28.975999999999999</v>
      </c>
      <c r="G36" s="17">
        <f>G37</f>
        <v>31.131</v>
      </c>
      <c r="H36" s="17">
        <f>H37</f>
        <v>30.219000000000001</v>
      </c>
    </row>
    <row r="37" spans="1:8" ht="37.5">
      <c r="A37" s="13" t="s">
        <v>17</v>
      </c>
      <c r="B37" s="3" t="s">
        <v>81</v>
      </c>
      <c r="C37" s="10">
        <v>200</v>
      </c>
      <c r="D37" s="20" t="s">
        <v>26</v>
      </c>
      <c r="E37" s="20" t="s">
        <v>27</v>
      </c>
      <c r="F37" s="17">
        <v>28.975999999999999</v>
      </c>
      <c r="G37" s="17">
        <v>31.131</v>
      </c>
      <c r="H37" s="17">
        <v>30.219000000000001</v>
      </c>
    </row>
    <row r="38" spans="1:8" ht="37.5">
      <c r="A38" s="18" t="s">
        <v>29</v>
      </c>
      <c r="B38" s="3" t="s">
        <v>82</v>
      </c>
      <c r="C38" s="10"/>
      <c r="D38" s="10"/>
      <c r="E38" s="10"/>
      <c r="F38" s="17">
        <f>F39</f>
        <v>1717.5</v>
      </c>
      <c r="G38" s="19">
        <f>G39</f>
        <v>0</v>
      </c>
      <c r="H38" s="19">
        <f>H39</f>
        <v>0</v>
      </c>
    </row>
    <row r="39" spans="1:8" ht="37.5">
      <c r="A39" s="13" t="s">
        <v>17</v>
      </c>
      <c r="B39" s="3" t="s">
        <v>82</v>
      </c>
      <c r="C39" s="10">
        <v>200</v>
      </c>
      <c r="D39" s="20" t="s">
        <v>26</v>
      </c>
      <c r="E39" s="20" t="s">
        <v>27</v>
      </c>
      <c r="F39" s="17">
        <v>1717.5</v>
      </c>
      <c r="G39" s="19">
        <v>0</v>
      </c>
      <c r="H39" s="19">
        <v>0</v>
      </c>
    </row>
    <row r="40" spans="1:8" ht="56.25">
      <c r="A40" s="39" t="s">
        <v>112</v>
      </c>
      <c r="B40" s="40" t="s">
        <v>113</v>
      </c>
      <c r="C40" s="10"/>
      <c r="D40" s="20"/>
      <c r="E40" s="20"/>
      <c r="F40" s="17">
        <f>F41</f>
        <v>700</v>
      </c>
      <c r="G40" s="17">
        <f t="shared" ref="G40:H40" si="1">G41</f>
        <v>400</v>
      </c>
      <c r="H40" s="17">
        <f t="shared" si="1"/>
        <v>500</v>
      </c>
    </row>
    <row r="41" spans="1:8" ht="37.5">
      <c r="A41" s="12" t="s">
        <v>17</v>
      </c>
      <c r="B41" s="40" t="s">
        <v>113</v>
      </c>
      <c r="C41" s="10">
        <v>200</v>
      </c>
      <c r="D41" s="20" t="s">
        <v>26</v>
      </c>
      <c r="E41" s="20" t="s">
        <v>27</v>
      </c>
      <c r="F41" s="17">
        <v>700</v>
      </c>
      <c r="G41" s="19">
        <v>400</v>
      </c>
      <c r="H41" s="19">
        <v>500</v>
      </c>
    </row>
    <row r="42" spans="1:8" ht="45.75" customHeight="1">
      <c r="A42" s="18" t="s">
        <v>32</v>
      </c>
      <c r="B42" s="21" t="s">
        <v>103</v>
      </c>
      <c r="C42" s="10"/>
      <c r="D42" s="20"/>
      <c r="E42" s="20"/>
      <c r="F42" s="17">
        <f>F43</f>
        <v>1458.0029999999999</v>
      </c>
      <c r="G42" s="17">
        <f t="shared" ref="G42:H42" si="2">G43</f>
        <v>0</v>
      </c>
      <c r="H42" s="17">
        <f t="shared" si="2"/>
        <v>0</v>
      </c>
    </row>
    <row r="43" spans="1:8" ht="44.25" customHeight="1">
      <c r="A43" s="13" t="s">
        <v>17</v>
      </c>
      <c r="B43" s="21" t="s">
        <v>103</v>
      </c>
      <c r="C43" s="10">
        <v>200</v>
      </c>
      <c r="D43" s="20" t="s">
        <v>26</v>
      </c>
      <c r="E43" s="20" t="s">
        <v>27</v>
      </c>
      <c r="F43" s="17">
        <v>1458.0029999999999</v>
      </c>
      <c r="G43" s="19">
        <v>0</v>
      </c>
      <c r="H43" s="19">
        <v>0</v>
      </c>
    </row>
    <row r="44" spans="1:8" ht="46.5" customHeight="1">
      <c r="A44" s="2" t="s">
        <v>36</v>
      </c>
      <c r="B44" s="3" t="s">
        <v>83</v>
      </c>
      <c r="C44" s="10"/>
      <c r="D44" s="10"/>
      <c r="E44" s="10"/>
      <c r="F44" s="17">
        <f>F45+F48+F50+F52+F54</f>
        <v>1593.27</v>
      </c>
      <c r="G44" s="17">
        <f>G45+G48+G50+G52+G54</f>
        <v>1150</v>
      </c>
      <c r="H44" s="17">
        <f>H45+H48+H50+H52+H54</f>
        <v>908</v>
      </c>
    </row>
    <row r="45" spans="1:8" ht="24.75" customHeight="1">
      <c r="A45" s="2" t="s">
        <v>68</v>
      </c>
      <c r="B45" s="3" t="s">
        <v>84</v>
      </c>
      <c r="C45" s="10"/>
      <c r="D45" s="10"/>
      <c r="E45" s="10"/>
      <c r="F45" s="17">
        <f>F46+F47</f>
        <v>1438</v>
      </c>
      <c r="G45" s="17">
        <f>G46+G47</f>
        <v>878</v>
      </c>
      <c r="H45" s="17">
        <f>H46+H47</f>
        <v>878</v>
      </c>
    </row>
    <row r="46" spans="1:8" ht="37.5">
      <c r="A46" s="13" t="s">
        <v>17</v>
      </c>
      <c r="B46" s="3" t="s">
        <v>84</v>
      </c>
      <c r="C46" s="4" t="s">
        <v>18</v>
      </c>
      <c r="D46" s="5" t="s">
        <v>19</v>
      </c>
      <c r="E46" s="5" t="s">
        <v>20</v>
      </c>
      <c r="F46" s="17">
        <v>1410</v>
      </c>
      <c r="G46" s="19">
        <v>850</v>
      </c>
      <c r="H46" s="19">
        <v>850</v>
      </c>
    </row>
    <row r="47" spans="1:8">
      <c r="A47" s="13" t="s">
        <v>33</v>
      </c>
      <c r="B47" s="3" t="s">
        <v>84</v>
      </c>
      <c r="C47" s="4" t="s">
        <v>44</v>
      </c>
      <c r="D47" s="5" t="s">
        <v>19</v>
      </c>
      <c r="E47" s="5" t="s">
        <v>20</v>
      </c>
      <c r="F47" s="17">
        <v>28</v>
      </c>
      <c r="G47" s="19">
        <v>28</v>
      </c>
      <c r="H47" s="19">
        <v>28</v>
      </c>
    </row>
    <row r="48" spans="1:8" hidden="1">
      <c r="A48" s="13" t="s">
        <v>37</v>
      </c>
      <c r="B48" s="3" t="s">
        <v>69</v>
      </c>
      <c r="C48" s="5"/>
      <c r="D48" s="5"/>
      <c r="E48" s="5"/>
      <c r="F48" s="17">
        <f>F49</f>
        <v>0</v>
      </c>
      <c r="G48" s="19">
        <f>G49</f>
        <v>0</v>
      </c>
      <c r="H48" s="19">
        <f>H49</f>
        <v>0</v>
      </c>
    </row>
    <row r="49" spans="1:8" ht="37.5" hidden="1">
      <c r="A49" s="13" t="s">
        <v>17</v>
      </c>
      <c r="B49" s="3" t="s">
        <v>69</v>
      </c>
      <c r="C49" s="4" t="s">
        <v>18</v>
      </c>
      <c r="D49" s="5" t="s">
        <v>19</v>
      </c>
      <c r="E49" s="5" t="s">
        <v>20</v>
      </c>
      <c r="F49" s="17">
        <v>0</v>
      </c>
      <c r="G49" s="19">
        <v>0</v>
      </c>
      <c r="H49" s="19">
        <v>0</v>
      </c>
    </row>
    <row r="50" spans="1:8" ht="24" customHeight="1">
      <c r="A50" s="2" t="s">
        <v>38</v>
      </c>
      <c r="B50" s="3" t="s">
        <v>85</v>
      </c>
      <c r="C50" s="5"/>
      <c r="D50" s="5"/>
      <c r="E50" s="5"/>
      <c r="F50" s="17">
        <f>F51</f>
        <v>30</v>
      </c>
      <c r="G50" s="19">
        <f>G51</f>
        <v>30</v>
      </c>
      <c r="H50" s="19">
        <f>H51</f>
        <v>30</v>
      </c>
    </row>
    <row r="51" spans="1:8" ht="51" customHeight="1">
      <c r="A51" s="13" t="s">
        <v>17</v>
      </c>
      <c r="B51" s="3" t="s">
        <v>85</v>
      </c>
      <c r="C51" s="4" t="s">
        <v>18</v>
      </c>
      <c r="D51" s="5" t="s">
        <v>19</v>
      </c>
      <c r="E51" s="5" t="s">
        <v>20</v>
      </c>
      <c r="F51" s="17">
        <v>30</v>
      </c>
      <c r="G51" s="19">
        <v>30</v>
      </c>
      <c r="H51" s="19">
        <v>30</v>
      </c>
    </row>
    <row r="52" spans="1:8" ht="21.75" hidden="1" customHeight="1">
      <c r="A52" s="13" t="s">
        <v>63</v>
      </c>
      <c r="B52" s="3" t="s">
        <v>86</v>
      </c>
      <c r="C52" s="4"/>
      <c r="D52" s="5"/>
      <c r="E52" s="5"/>
      <c r="F52" s="17">
        <f>F53</f>
        <v>0</v>
      </c>
      <c r="G52" s="17">
        <f>G53</f>
        <v>0</v>
      </c>
      <c r="H52" s="17">
        <f>H53</f>
        <v>0</v>
      </c>
    </row>
    <row r="53" spans="1:8" ht="38.25" hidden="1" customHeight="1">
      <c r="A53" s="13" t="s">
        <v>17</v>
      </c>
      <c r="B53" s="3" t="s">
        <v>86</v>
      </c>
      <c r="C53" s="4" t="s">
        <v>18</v>
      </c>
      <c r="D53" s="5" t="s">
        <v>19</v>
      </c>
      <c r="E53" s="5" t="s">
        <v>20</v>
      </c>
      <c r="F53" s="17">
        <v>0</v>
      </c>
      <c r="G53" s="19">
        <v>0</v>
      </c>
      <c r="H53" s="19">
        <v>0</v>
      </c>
    </row>
    <row r="54" spans="1:8" ht="26.25" customHeight="1">
      <c r="A54" s="2" t="s">
        <v>39</v>
      </c>
      <c r="B54" s="3" t="s">
        <v>87</v>
      </c>
      <c r="C54" s="5"/>
      <c r="D54" s="5"/>
      <c r="E54" s="5"/>
      <c r="F54" s="17">
        <f>F55</f>
        <v>125.27</v>
      </c>
      <c r="G54" s="17">
        <f>G55</f>
        <v>242</v>
      </c>
      <c r="H54" s="17">
        <f>H55</f>
        <v>0</v>
      </c>
    </row>
    <row r="55" spans="1:8" ht="41.25" customHeight="1">
      <c r="A55" s="13" t="s">
        <v>17</v>
      </c>
      <c r="B55" s="3" t="s">
        <v>87</v>
      </c>
      <c r="C55" s="4" t="s">
        <v>18</v>
      </c>
      <c r="D55" s="5" t="s">
        <v>19</v>
      </c>
      <c r="E55" s="5" t="s">
        <v>20</v>
      </c>
      <c r="F55" s="17">
        <v>125.27</v>
      </c>
      <c r="G55" s="19">
        <v>242</v>
      </c>
      <c r="H55" s="19">
        <v>0</v>
      </c>
    </row>
    <row r="56" spans="1:8" ht="41.25" customHeight="1">
      <c r="A56" s="2" t="s">
        <v>40</v>
      </c>
      <c r="B56" s="3" t="s">
        <v>88</v>
      </c>
      <c r="C56" s="4"/>
      <c r="D56" s="5"/>
      <c r="E56" s="5"/>
      <c r="F56" s="17">
        <f>F57+F61+F63+F67+F69+F65+F72</f>
        <v>4218.2629999999999</v>
      </c>
      <c r="G56" s="17">
        <f>G57+G61+G63+G67+G69+G65+G72</f>
        <v>4365.0370000000003</v>
      </c>
      <c r="H56" s="17">
        <f>H57+H61+H63+H67+H69+H65+H72</f>
        <v>4642.3020000000006</v>
      </c>
    </row>
    <row r="57" spans="1:8" ht="24" customHeight="1">
      <c r="A57" s="16" t="s">
        <v>41</v>
      </c>
      <c r="B57" s="3" t="s">
        <v>89</v>
      </c>
      <c r="C57" s="5"/>
      <c r="D57" s="5"/>
      <c r="E57" s="5"/>
      <c r="F57" s="17">
        <f>F58+F59+F60</f>
        <v>2928.7629999999999</v>
      </c>
      <c r="G57" s="17">
        <f t="shared" ref="G57:H57" si="3">G58+G59+G60</f>
        <v>3108.7370000000001</v>
      </c>
      <c r="H57" s="17">
        <f t="shared" si="3"/>
        <v>3369.502</v>
      </c>
    </row>
    <row r="58" spans="1:8" ht="79.5" customHeight="1">
      <c r="A58" s="22" t="s">
        <v>42</v>
      </c>
      <c r="B58" s="3" t="s">
        <v>89</v>
      </c>
      <c r="C58" s="23" t="s">
        <v>43</v>
      </c>
      <c r="D58" s="5" t="s">
        <v>34</v>
      </c>
      <c r="E58" s="5" t="s">
        <v>26</v>
      </c>
      <c r="F58" s="17">
        <v>2330.4</v>
      </c>
      <c r="G58" s="19">
        <v>2330.4</v>
      </c>
      <c r="H58" s="19">
        <v>2330.4</v>
      </c>
    </row>
    <row r="59" spans="1:8" ht="49.5" customHeight="1">
      <c r="A59" s="22" t="s">
        <v>17</v>
      </c>
      <c r="B59" s="3" t="s">
        <v>89</v>
      </c>
      <c r="C59" s="4" t="s">
        <v>18</v>
      </c>
      <c r="D59" s="5" t="s">
        <v>34</v>
      </c>
      <c r="E59" s="5" t="s">
        <v>26</v>
      </c>
      <c r="F59" s="17">
        <v>596.16300000000001</v>
      </c>
      <c r="G59" s="19">
        <v>776.13699999999994</v>
      </c>
      <c r="H59" s="19">
        <v>1036.902</v>
      </c>
    </row>
    <row r="60" spans="1:8" ht="42" customHeight="1">
      <c r="A60" s="24" t="s">
        <v>33</v>
      </c>
      <c r="B60" s="3" t="s">
        <v>89</v>
      </c>
      <c r="C60" s="4" t="s">
        <v>44</v>
      </c>
      <c r="D60" s="5" t="s">
        <v>34</v>
      </c>
      <c r="E60" s="5" t="s">
        <v>26</v>
      </c>
      <c r="F60" s="17">
        <v>2.2000000000000002</v>
      </c>
      <c r="G60" s="17">
        <v>2.2000000000000002</v>
      </c>
      <c r="H60" s="17">
        <v>2.2000000000000002</v>
      </c>
    </row>
    <row r="61" spans="1:8" ht="49.5" customHeight="1">
      <c r="A61" s="13" t="s">
        <v>45</v>
      </c>
      <c r="B61" s="3" t="s">
        <v>90</v>
      </c>
      <c r="C61" s="25"/>
      <c r="D61" s="5"/>
      <c r="E61" s="5"/>
      <c r="F61" s="17">
        <f>F62</f>
        <v>804.5</v>
      </c>
      <c r="G61" s="17">
        <f t="shared" ref="G61:H61" si="4">G62</f>
        <v>804.5</v>
      </c>
      <c r="H61" s="17">
        <f t="shared" si="4"/>
        <v>804.5</v>
      </c>
    </row>
    <row r="62" spans="1:8" ht="88.5" customHeight="1">
      <c r="A62" s="22" t="s">
        <v>42</v>
      </c>
      <c r="B62" s="3" t="s">
        <v>90</v>
      </c>
      <c r="C62" s="23" t="s">
        <v>43</v>
      </c>
      <c r="D62" s="5" t="s">
        <v>34</v>
      </c>
      <c r="E62" s="5" t="s">
        <v>26</v>
      </c>
      <c r="F62" s="17">
        <v>804.5</v>
      </c>
      <c r="G62" s="19">
        <v>804.5</v>
      </c>
      <c r="H62" s="19">
        <v>804.5</v>
      </c>
    </row>
    <row r="63" spans="1:8" ht="26.25" customHeight="1">
      <c r="A63" s="2" t="s">
        <v>46</v>
      </c>
      <c r="B63" s="3" t="s">
        <v>91</v>
      </c>
      <c r="C63" s="5"/>
      <c r="D63" s="5"/>
      <c r="E63" s="5"/>
      <c r="F63" s="17">
        <f t="shared" ref="F63:H63" si="5">F64</f>
        <v>10</v>
      </c>
      <c r="G63" s="19">
        <f t="shared" si="5"/>
        <v>10</v>
      </c>
      <c r="H63" s="19">
        <f t="shared" si="5"/>
        <v>10</v>
      </c>
    </row>
    <row r="64" spans="1:8">
      <c r="A64" s="24" t="s">
        <v>33</v>
      </c>
      <c r="B64" s="3" t="s">
        <v>91</v>
      </c>
      <c r="C64" s="4" t="s">
        <v>44</v>
      </c>
      <c r="D64" s="5" t="s">
        <v>34</v>
      </c>
      <c r="E64" s="5" t="s">
        <v>35</v>
      </c>
      <c r="F64" s="17">
        <v>10</v>
      </c>
      <c r="G64" s="19">
        <v>10</v>
      </c>
      <c r="H64" s="19">
        <v>10</v>
      </c>
    </row>
    <row r="65" spans="1:8" ht="37.5">
      <c r="A65" s="6" t="s">
        <v>64</v>
      </c>
      <c r="B65" s="3" t="s">
        <v>98</v>
      </c>
      <c r="C65" s="4"/>
      <c r="D65" s="5"/>
      <c r="E65" s="5"/>
      <c r="F65" s="17">
        <f>F66</f>
        <v>50</v>
      </c>
      <c r="G65" s="17">
        <f>G66</f>
        <v>100</v>
      </c>
      <c r="H65" s="17">
        <f>H66</f>
        <v>100</v>
      </c>
    </row>
    <row r="66" spans="1:8" ht="37.5">
      <c r="A66" s="13" t="s">
        <v>17</v>
      </c>
      <c r="B66" s="3" t="s">
        <v>98</v>
      </c>
      <c r="C66" s="4" t="s">
        <v>18</v>
      </c>
      <c r="D66" s="5" t="s">
        <v>26</v>
      </c>
      <c r="E66" s="5" t="s">
        <v>65</v>
      </c>
      <c r="F66" s="17">
        <v>50</v>
      </c>
      <c r="G66" s="26">
        <v>100</v>
      </c>
      <c r="H66" s="26">
        <v>100</v>
      </c>
    </row>
    <row r="67" spans="1:8" ht="30" customHeight="1">
      <c r="A67" s="2" t="s">
        <v>47</v>
      </c>
      <c r="B67" s="3" t="s">
        <v>92</v>
      </c>
      <c r="C67" s="4"/>
      <c r="D67" s="5"/>
      <c r="E67" s="5"/>
      <c r="F67" s="17">
        <f>F68</f>
        <v>50</v>
      </c>
      <c r="G67" s="17">
        <f>G68</f>
        <v>50</v>
      </c>
      <c r="H67" s="17">
        <f>H68</f>
        <v>50</v>
      </c>
    </row>
    <row r="68" spans="1:8" ht="45" customHeight="1">
      <c r="A68" s="24" t="s">
        <v>33</v>
      </c>
      <c r="B68" s="3" t="s">
        <v>92</v>
      </c>
      <c r="C68" s="4" t="s">
        <v>44</v>
      </c>
      <c r="D68" s="5" t="s">
        <v>34</v>
      </c>
      <c r="E68" s="5" t="s">
        <v>48</v>
      </c>
      <c r="F68" s="17">
        <v>50</v>
      </c>
      <c r="G68" s="19">
        <v>50</v>
      </c>
      <c r="H68" s="19">
        <v>50</v>
      </c>
    </row>
    <row r="69" spans="1:8" ht="37.5">
      <c r="A69" s="22" t="s">
        <v>49</v>
      </c>
      <c r="B69" s="3" t="s">
        <v>99</v>
      </c>
      <c r="C69" s="4"/>
      <c r="D69" s="5"/>
      <c r="E69" s="5"/>
      <c r="F69" s="17">
        <f>F70+F71</f>
        <v>215</v>
      </c>
      <c r="G69" s="17">
        <f>G70+G71</f>
        <v>115</v>
      </c>
      <c r="H69" s="17">
        <f>H70+H71</f>
        <v>115</v>
      </c>
    </row>
    <row r="70" spans="1:8" ht="37.5">
      <c r="A70" s="13" t="s">
        <v>17</v>
      </c>
      <c r="B70" s="3" t="s">
        <v>99</v>
      </c>
      <c r="C70" s="4" t="s">
        <v>18</v>
      </c>
      <c r="D70" s="5" t="s">
        <v>34</v>
      </c>
      <c r="E70" s="5" t="s">
        <v>48</v>
      </c>
      <c r="F70" s="17">
        <v>185</v>
      </c>
      <c r="G70" s="19">
        <v>85</v>
      </c>
      <c r="H70" s="19">
        <v>85</v>
      </c>
    </row>
    <row r="71" spans="1:8">
      <c r="A71" s="13" t="s">
        <v>33</v>
      </c>
      <c r="B71" s="3" t="s">
        <v>99</v>
      </c>
      <c r="C71" s="4" t="s">
        <v>44</v>
      </c>
      <c r="D71" s="5" t="s">
        <v>34</v>
      </c>
      <c r="E71" s="5" t="s">
        <v>48</v>
      </c>
      <c r="F71" s="17">
        <v>30</v>
      </c>
      <c r="G71" s="19">
        <v>30</v>
      </c>
      <c r="H71" s="19">
        <v>30</v>
      </c>
    </row>
    <row r="72" spans="1:8" ht="37.5">
      <c r="A72" s="42" t="s">
        <v>114</v>
      </c>
      <c r="B72" s="43" t="s">
        <v>116</v>
      </c>
      <c r="C72" s="4"/>
      <c r="D72" s="5"/>
      <c r="E72" s="5"/>
      <c r="F72" s="17">
        <f>F73</f>
        <v>160</v>
      </c>
      <c r="G72" s="17">
        <f>G73</f>
        <v>176.8</v>
      </c>
      <c r="H72" s="17">
        <f>H73</f>
        <v>193.3</v>
      </c>
    </row>
    <row r="73" spans="1:8" ht="75">
      <c r="A73" s="41" t="s">
        <v>115</v>
      </c>
      <c r="B73" s="43" t="s">
        <v>116</v>
      </c>
      <c r="C73" s="4" t="s">
        <v>43</v>
      </c>
      <c r="D73" s="5" t="s">
        <v>21</v>
      </c>
      <c r="E73" s="5" t="s">
        <v>20</v>
      </c>
      <c r="F73" s="17">
        <v>160</v>
      </c>
      <c r="G73" s="19">
        <v>176.8</v>
      </c>
      <c r="H73" s="19">
        <v>193.3</v>
      </c>
    </row>
    <row r="74" spans="1:8" ht="46.5" customHeight="1">
      <c r="A74" s="2" t="s">
        <v>50</v>
      </c>
      <c r="B74" s="3" t="s">
        <v>93</v>
      </c>
      <c r="C74" s="4"/>
      <c r="D74" s="5"/>
      <c r="E74" s="5"/>
      <c r="F74" s="17">
        <f>F75+F79+F81</f>
        <v>545</v>
      </c>
      <c r="G74" s="17">
        <f>G75+G79+G81</f>
        <v>520</v>
      </c>
      <c r="H74" s="17">
        <f>H75+H79+H81</f>
        <v>380</v>
      </c>
    </row>
    <row r="75" spans="1:8" ht="60" customHeight="1">
      <c r="A75" s="16" t="s">
        <v>51</v>
      </c>
      <c r="B75" s="3" t="s">
        <v>105</v>
      </c>
      <c r="C75" s="4"/>
      <c r="D75" s="5"/>
      <c r="E75" s="5"/>
      <c r="F75" s="17">
        <f>F76</f>
        <v>30</v>
      </c>
      <c r="G75" s="17">
        <f t="shared" ref="G75:H75" si="6">G76</f>
        <v>30</v>
      </c>
      <c r="H75" s="17">
        <f t="shared" si="6"/>
        <v>30</v>
      </c>
    </row>
    <row r="76" spans="1:8" ht="45" customHeight="1">
      <c r="A76" s="13" t="s">
        <v>17</v>
      </c>
      <c r="B76" s="3" t="s">
        <v>105</v>
      </c>
      <c r="C76" s="4" t="s">
        <v>18</v>
      </c>
      <c r="D76" s="5" t="s">
        <v>19</v>
      </c>
      <c r="E76" s="5" t="s">
        <v>34</v>
      </c>
      <c r="F76" s="17">
        <v>30</v>
      </c>
      <c r="G76" s="19">
        <v>30</v>
      </c>
      <c r="H76" s="19">
        <v>30</v>
      </c>
    </row>
    <row r="77" spans="1:8" ht="27.75" hidden="1" customHeight="1">
      <c r="A77" s="13" t="s">
        <v>52</v>
      </c>
      <c r="B77" s="3" t="s">
        <v>53</v>
      </c>
      <c r="C77" s="4"/>
      <c r="D77" s="5"/>
      <c r="E77" s="5"/>
      <c r="F77" s="27">
        <f t="shared" ref="F77:H77" si="7">F78</f>
        <v>0</v>
      </c>
      <c r="G77" s="28">
        <f t="shared" si="7"/>
        <v>0</v>
      </c>
      <c r="H77" s="28">
        <f t="shared" si="7"/>
        <v>0</v>
      </c>
    </row>
    <row r="78" spans="1:8" ht="43.5" hidden="1" customHeight="1">
      <c r="A78" s="16" t="s">
        <v>17</v>
      </c>
      <c r="B78" s="3" t="s">
        <v>53</v>
      </c>
      <c r="C78" s="4" t="s">
        <v>18</v>
      </c>
      <c r="D78" s="5" t="s">
        <v>19</v>
      </c>
      <c r="E78" s="5" t="s">
        <v>21</v>
      </c>
      <c r="F78" s="27">
        <v>0</v>
      </c>
      <c r="G78" s="28">
        <v>0</v>
      </c>
      <c r="H78" s="28">
        <v>0</v>
      </c>
    </row>
    <row r="79" spans="1:8" ht="30.75" customHeight="1">
      <c r="A79" s="16" t="s">
        <v>52</v>
      </c>
      <c r="B79" s="3" t="s">
        <v>94</v>
      </c>
      <c r="C79" s="4"/>
      <c r="D79" s="5"/>
      <c r="E79" s="5"/>
      <c r="F79" s="17">
        <f>F80</f>
        <v>515</v>
      </c>
      <c r="G79" s="17">
        <f>G80</f>
        <v>490</v>
      </c>
      <c r="H79" s="17">
        <f>H80</f>
        <v>350</v>
      </c>
    </row>
    <row r="80" spans="1:8" ht="39" customHeight="1">
      <c r="A80" s="16" t="s">
        <v>17</v>
      </c>
      <c r="B80" s="3" t="s">
        <v>94</v>
      </c>
      <c r="C80" s="4" t="s">
        <v>18</v>
      </c>
      <c r="D80" s="5" t="s">
        <v>19</v>
      </c>
      <c r="E80" s="5" t="s">
        <v>21</v>
      </c>
      <c r="F80" s="17">
        <v>515</v>
      </c>
      <c r="G80" s="19">
        <v>490</v>
      </c>
      <c r="H80" s="19">
        <v>350</v>
      </c>
    </row>
    <row r="81" spans="1:8" ht="0.75" hidden="1" customHeight="1">
      <c r="A81" s="29" t="s">
        <v>54</v>
      </c>
      <c r="B81" s="3" t="s">
        <v>70</v>
      </c>
      <c r="C81" s="4"/>
      <c r="D81" s="5"/>
      <c r="E81" s="5"/>
      <c r="F81" s="17">
        <f>F82</f>
        <v>0</v>
      </c>
      <c r="G81" s="17">
        <f t="shared" ref="G81:H81" si="8">G82</f>
        <v>0</v>
      </c>
      <c r="H81" s="17">
        <f t="shared" si="8"/>
        <v>0</v>
      </c>
    </row>
    <row r="82" spans="1:8" ht="11.25" hidden="1" customHeight="1">
      <c r="A82" s="16" t="s">
        <v>17</v>
      </c>
      <c r="B82" s="3" t="s">
        <v>100</v>
      </c>
      <c r="C82" s="4" t="s">
        <v>18</v>
      </c>
      <c r="D82" s="5" t="s">
        <v>19</v>
      </c>
      <c r="E82" s="5" t="s">
        <v>34</v>
      </c>
      <c r="F82" s="17">
        <v>0</v>
      </c>
      <c r="G82" s="19">
        <v>0</v>
      </c>
      <c r="H82" s="19">
        <v>0</v>
      </c>
    </row>
    <row r="83" spans="1:8" ht="37.5" hidden="1">
      <c r="A83" s="2" t="s">
        <v>55</v>
      </c>
      <c r="B83" s="3" t="s">
        <v>101</v>
      </c>
      <c r="C83" s="4"/>
      <c r="D83" s="5"/>
      <c r="E83" s="5"/>
      <c r="F83" s="17">
        <f>F84</f>
        <v>0</v>
      </c>
      <c r="G83" s="17">
        <f>G84</f>
        <v>0</v>
      </c>
      <c r="H83" s="17">
        <f>H84</f>
        <v>0</v>
      </c>
    </row>
    <row r="84" spans="1:8" ht="37.5" hidden="1">
      <c r="A84" s="16" t="s">
        <v>56</v>
      </c>
      <c r="B84" s="3" t="s">
        <v>102</v>
      </c>
      <c r="C84" s="4"/>
      <c r="D84" s="5"/>
      <c r="E84" s="5"/>
      <c r="F84" s="17">
        <v>0</v>
      </c>
      <c r="G84" s="26">
        <v>0</v>
      </c>
      <c r="H84" s="26">
        <v>0</v>
      </c>
    </row>
    <row r="85" spans="1:8" ht="55.5" customHeight="1">
      <c r="A85" s="30" t="s">
        <v>57</v>
      </c>
      <c r="B85" s="3" t="s">
        <v>95</v>
      </c>
      <c r="C85" s="4"/>
      <c r="D85" s="5"/>
      <c r="E85" s="5"/>
      <c r="F85" s="17">
        <f>F86</f>
        <v>110.3</v>
      </c>
      <c r="G85" s="17">
        <f>G86</f>
        <v>110.3</v>
      </c>
      <c r="H85" s="17">
        <f>H86</f>
        <v>110.3</v>
      </c>
    </row>
    <row r="86" spans="1:8" ht="30.75" customHeight="1">
      <c r="A86" s="22" t="s">
        <v>58</v>
      </c>
      <c r="B86" s="3" t="s">
        <v>96</v>
      </c>
      <c r="C86" s="23" t="s">
        <v>59</v>
      </c>
      <c r="D86" s="5" t="s">
        <v>24</v>
      </c>
      <c r="E86" s="5" t="s">
        <v>34</v>
      </c>
      <c r="F86" s="17">
        <v>110.3</v>
      </c>
      <c r="G86" s="26">
        <v>110.3</v>
      </c>
      <c r="H86" s="26">
        <v>110.3</v>
      </c>
    </row>
    <row r="87" spans="1:8" ht="30.75" customHeight="1">
      <c r="A87" s="22" t="s">
        <v>66</v>
      </c>
      <c r="B87" s="3" t="s">
        <v>67</v>
      </c>
      <c r="C87" s="23"/>
      <c r="D87" s="5"/>
      <c r="E87" s="5"/>
      <c r="F87" s="17">
        <f t="shared" ref="F87:H88" si="9">F88</f>
        <v>0</v>
      </c>
      <c r="G87" s="17">
        <f t="shared" si="9"/>
        <v>167</v>
      </c>
      <c r="H87" s="17">
        <f t="shared" si="9"/>
        <v>342</v>
      </c>
    </row>
    <row r="88" spans="1:8" ht="39.75" customHeight="1">
      <c r="A88" s="31" t="s">
        <v>60</v>
      </c>
      <c r="B88" s="3" t="s">
        <v>61</v>
      </c>
      <c r="C88" s="4"/>
      <c r="D88" s="5"/>
      <c r="E88" s="5"/>
      <c r="F88" s="17">
        <f t="shared" si="9"/>
        <v>0</v>
      </c>
      <c r="G88" s="19">
        <f t="shared" si="9"/>
        <v>167</v>
      </c>
      <c r="H88" s="19">
        <f t="shared" si="9"/>
        <v>342</v>
      </c>
    </row>
    <row r="89" spans="1:8" ht="28.5" customHeight="1">
      <c r="A89" s="32" t="s">
        <v>33</v>
      </c>
      <c r="B89" s="3" t="s">
        <v>61</v>
      </c>
      <c r="C89" s="23" t="s">
        <v>44</v>
      </c>
      <c r="D89" s="5" t="s">
        <v>34</v>
      </c>
      <c r="E89" s="5" t="s">
        <v>48</v>
      </c>
      <c r="F89" s="17">
        <v>0</v>
      </c>
      <c r="G89" s="19">
        <v>167</v>
      </c>
      <c r="H89" s="19">
        <v>342</v>
      </c>
    </row>
    <row r="90" spans="1:8" ht="41.25" customHeight="1">
      <c r="A90" s="32" t="s">
        <v>62</v>
      </c>
      <c r="F90" s="44">
        <f>F86+F83+F74+F56+F44+F27+F22</f>
        <v>12513.216</v>
      </c>
      <c r="G90" s="44">
        <f>G18</f>
        <v>7738.054000000001</v>
      </c>
      <c r="H90" s="44">
        <f>H18</f>
        <v>7931.7260000000006</v>
      </c>
    </row>
  </sheetData>
  <mergeCells count="22">
    <mergeCell ref="B6:H6"/>
    <mergeCell ref="B7:H7"/>
    <mergeCell ref="A15:H15"/>
    <mergeCell ref="A14:H14"/>
    <mergeCell ref="F16:F17"/>
    <mergeCell ref="H16:H17"/>
    <mergeCell ref="G16:G17"/>
    <mergeCell ref="A13:H13"/>
    <mergeCell ref="A12:H12"/>
    <mergeCell ref="A11:H11"/>
    <mergeCell ref="B1:H1"/>
    <mergeCell ref="B2:H2"/>
    <mergeCell ref="B3:H3"/>
    <mergeCell ref="B4:H4"/>
    <mergeCell ref="B5:H5"/>
    <mergeCell ref="A10:H10"/>
    <mergeCell ref="A9:H9"/>
    <mergeCell ref="A16:A17"/>
    <mergeCell ref="B16:B17"/>
    <mergeCell ref="C16:C17"/>
    <mergeCell ref="D16:D17"/>
    <mergeCell ref="E16:E17"/>
  </mergeCells>
  <pageMargins left="0.590551137924194" right="0.590551137924194" top="0.590551137924194" bottom="0.39370077848434398" header="0.51181101799011197" footer="0.51181101799011197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 (2)</vt:lpstr>
      <vt:lpstr>'без учета счетов бюджета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2023-12-14T12:48:14Z</dcterms:modified>
</cp:coreProperties>
</file>